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75" yWindow="150" windowWidth="13800" windowHeight="127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4" i="1"/>
  <c r="E29" s="1"/>
  <c r="I23"/>
  <c r="I25" s="1"/>
  <c r="F23"/>
  <c r="E22" s="1"/>
  <c r="D10" l="1"/>
  <c r="E24" l="1"/>
  <c r="E25" l="1"/>
  <c r="E26" s="1"/>
  <c r="E27" s="1"/>
  <c r="E30" s="1"/>
  <c r="E28" l="1"/>
  <c r="E31" s="1"/>
</calcChain>
</file>

<file path=xl/sharedStrings.xml><?xml version="1.0" encoding="utf-8"?>
<sst xmlns="http://schemas.openxmlformats.org/spreadsheetml/2006/main" count="76" uniqueCount="76">
  <si>
    <t>Powierza się Pani/u:</t>
  </si>
  <si>
    <t>zam.</t>
  </si>
  <si>
    <t>dla Szkolnego Związku Sportowego Warszawy i Województwa Mazowieckiego</t>
  </si>
  <si>
    <t xml:space="preserve">Pan/i </t>
  </si>
  <si>
    <t>Koszty uzyskania przychodu</t>
  </si>
  <si>
    <t>Dochód</t>
  </si>
  <si>
    <t>Do wypłaty</t>
  </si>
  <si>
    <t>Słownie</t>
  </si>
  <si>
    <t>Wymienioną kwotę otrzymałem/am</t>
  </si>
  <si>
    <t xml:space="preserve">Nie* podlegam ubezpieczeniu społecznemu jako osoba prowadząca działalność gospodarczą </t>
  </si>
  <si>
    <t xml:space="preserve"> </t>
  </si>
  <si>
    <t xml:space="preserve">     Zleceniobiorca</t>
  </si>
  <si>
    <t xml:space="preserve">           miejscowość i data               </t>
  </si>
  <si>
    <t xml:space="preserve">                          data i podpis</t>
  </si>
  <si>
    <t>podpis składającego oświadczenie</t>
  </si>
  <si>
    <t xml:space="preserve">3.  Powyższe dane wypełniłem (am) zgodnie z prawdą i jestem świadomy (a) odpowiedzialności karnej </t>
  </si>
  <si>
    <t xml:space="preserve">     z art. 233 § 1 Kodeksu Karnego za oświadczenie nieprawdy lub zatajenie prawdy.</t>
  </si>
  <si>
    <t>Sprawdzono pod względem merytorycznym</t>
  </si>
  <si>
    <t>Głowny Księgowy</t>
  </si>
  <si>
    <t>Nazwisko rodowe</t>
  </si>
  <si>
    <t>Nie* wnoszę o objęcie dobrowolnym ubezpieczeniem emerytalnym, rentowym i chorobowym</t>
  </si>
  <si>
    <t>POTWIERDZENIE WYKONANEJ PRACY / ZATWIERDZONO DO WYPŁATY</t>
  </si>
  <si>
    <t>Dyscyplina:</t>
  </si>
  <si>
    <t>Miejsce:</t>
  </si>
  <si>
    <t>Termin:</t>
  </si>
  <si>
    <t>Przedmiot umowy zlecenia:</t>
  </si>
  <si>
    <t xml:space="preserve">wykonanie następującego zlec.na podstawie preliminarza </t>
  </si>
  <si>
    <t>Gmina</t>
  </si>
  <si>
    <t xml:space="preserve">        UMOWA - ZLECENIE zawarta w dniu </t>
  </si>
  <si>
    <t>RACHUNEK z dnia</t>
  </si>
  <si>
    <r>
      <t xml:space="preserve">1. </t>
    </r>
    <r>
      <rPr>
        <b/>
        <sz val="11"/>
        <rFont val="Times New Roman"/>
        <family val="1"/>
        <charset val="238"/>
      </rPr>
      <t>Jestem/nie jestem</t>
    </r>
    <r>
      <rPr>
        <b/>
        <sz val="12"/>
        <rFont val="Times New Roman"/>
        <family val="1"/>
        <charset val="238"/>
      </rPr>
      <t>*</t>
    </r>
    <r>
      <rPr>
        <sz val="11"/>
        <rFont val="Times New Roman"/>
        <family val="1"/>
        <charset val="238"/>
      </rPr>
      <t xml:space="preserve"> zatrudniony(a) na podstawie umowy o pracę w pełnym wymiarze czasu pracy </t>
    </r>
  </si>
  <si>
    <r>
      <t xml:space="preserve">    na czas </t>
    </r>
    <r>
      <rPr>
        <b/>
        <sz val="11"/>
        <rFont val="Times New Roman"/>
        <family val="1"/>
        <charset val="238"/>
      </rPr>
      <t>nieokreślony/określony*</t>
    </r>
    <r>
      <rPr>
        <sz val="11"/>
        <rFont val="Times New Roman"/>
        <family val="1"/>
        <charset val="238"/>
      </rPr>
      <t xml:space="preserve"> </t>
    </r>
  </si>
  <si>
    <t>dla Szkolnego Związku Sportowego W-wy i Woj. Maz. za wykonanie pracy zgodnie z umową z dnia ….…….…</t>
  </si>
  <si>
    <t>zam. w</t>
  </si>
  <si>
    <t>NIP: 525-14-13-009</t>
  </si>
  <si>
    <t>co stanowi integralną część ewidencji czasu pracy zleceniobiorcy.</t>
  </si>
  <si>
    <t xml:space="preserve">Czynności określone w umowie Zleceniobiorca ma wykonać w czasie </t>
  </si>
  <si>
    <t xml:space="preserve">wynagrodzenie w kwocie brutto </t>
  </si>
  <si>
    <t xml:space="preserve">Zleceniobiorca potwierdza, że wykonał pracę przez umówione </t>
  </si>
  <si>
    <t xml:space="preserve">godz./minut za które otrzyma </t>
  </si>
  <si>
    <t>godz./minut.</t>
  </si>
  <si>
    <t>Kwota brutto z kosztami pracodawcy</t>
  </si>
  <si>
    <t>Kwota brutto rachunku</t>
  </si>
  <si>
    <t>Składki ZUS (em.re.wyp.FP)</t>
  </si>
  <si>
    <t>Podstawa ubezpieczenia zdrowotnego</t>
  </si>
  <si>
    <t>(kwotę wstawia zleceniodawca!)</t>
  </si>
  <si>
    <t xml:space="preserve">OŚWIADCZENIE PODATKOWE </t>
  </si>
  <si>
    <t>***  WYPEŁNIĆ CZYTELNIE DRUKOWANYMI LITERAMI WSZYSTKIE DANE   ***</t>
  </si>
  <si>
    <t>Imię</t>
  </si>
  <si>
    <t>Nazwisko</t>
  </si>
  <si>
    <t>Data ur.</t>
  </si>
  <si>
    <t>Pesel</t>
  </si>
  <si>
    <t>Imię ojca i matki</t>
  </si>
  <si>
    <t>Powiat</t>
  </si>
  <si>
    <t>Ulica</t>
  </si>
  <si>
    <t>Urząd skarbowy (dane adresowe):</t>
  </si>
  <si>
    <t>od dnia</t>
  </si>
  <si>
    <t>do dnia</t>
  </si>
  <si>
    <t>PPK PRACODAWCA</t>
  </si>
  <si>
    <t>PPK PRACOWNIK</t>
  </si>
  <si>
    <t>PPK RAZEM</t>
  </si>
  <si>
    <t>PPK pracownik</t>
  </si>
  <si>
    <t>Dane adresowe Woj.:</t>
  </si>
  <si>
    <t xml:space="preserve">    w (nazwa i adres zakładu pracy)</t>
  </si>
  <si>
    <r>
      <t>Nie* jestem studentem (</t>
    </r>
    <r>
      <rPr>
        <b/>
        <sz val="11"/>
        <rFont val="Times New Roman"/>
        <family val="1"/>
        <charset val="238"/>
      </rPr>
      <t>załączyć ksero oraz podać nr legitymacji</t>
    </r>
    <r>
      <rPr>
        <sz val="11"/>
        <rFont val="Times New Roman"/>
        <family val="1"/>
        <charset val="238"/>
      </rPr>
      <t xml:space="preserve"> nazwę Szkoły/Uczelni miejscowość,) </t>
    </r>
  </si>
  <si>
    <t>w sprawie przedłużenia terminów poboru i przekazania przez podatnika podatku dochodowego od osób fizycznych.</t>
  </si>
  <si>
    <t>Składka zdrowotna</t>
  </si>
  <si>
    <t>Kod i miejscowość</t>
  </si>
  <si>
    <r>
      <t>03-481 Warszawa, ul. Szanajcy 17/19 reprezentowanego przez</t>
    </r>
    <r>
      <rPr>
        <b/>
        <sz val="11"/>
        <rFont val="Times New Roman"/>
        <family val="1"/>
        <charset val="238"/>
      </rPr>
      <t xml:space="preserve"> Prezes SZS WiWM Iwonę Zielińską - Mróz </t>
    </r>
  </si>
  <si>
    <t xml:space="preserve">     Prezes SZS WiWM</t>
  </si>
  <si>
    <t>Prezes SZS WiWM</t>
  </si>
  <si>
    <t>Należny podatek (12%)</t>
  </si>
  <si>
    <t>Wnioskuje o nieprzedłużanie terminów poboru zaliczki na podatek zgodnie z Rozporządzeniem M.F. z 7.01.2022r.</t>
  </si>
  <si>
    <r>
      <t xml:space="preserve">2. Z tytułu mojego zatrudnienia moje zarobki </t>
    </r>
    <r>
      <rPr>
        <b/>
        <sz val="11"/>
        <rFont val="Times New Roman"/>
        <family val="1"/>
        <charset val="238"/>
      </rPr>
      <t>są niższe</t>
    </r>
    <r>
      <rPr>
        <sz val="11"/>
        <rFont val="Times New Roman"/>
        <family val="1"/>
        <charset val="238"/>
      </rPr>
      <t xml:space="preserve"> od minimalnego wynagrodzenia tj. </t>
    </r>
    <r>
      <rPr>
        <b/>
        <sz val="11"/>
        <rFont val="Times New Roman"/>
        <family val="1"/>
        <charset val="238"/>
      </rPr>
      <t>3 490,00 zł</t>
    </r>
  </si>
  <si>
    <t>Podatek i składki odprowadzono do właściwych urzędów w ustawowym terminie, nieprzekraczającym poza końcowy termin realizacji zadania określony w umowie.                                                                                                            * niepotrzebne skreślić</t>
  </si>
  <si>
    <t>KALENDARZ OKRĘGOWYCH ZWIĄZKÓW SPORTOWYCH</t>
  </si>
</sst>
</file>

<file path=xl/styles.xml><?xml version="1.0" encoding="utf-8"?>
<styleSheet xmlns="http://schemas.openxmlformats.org/spreadsheetml/2006/main">
  <numFmts count="2">
    <numFmt numFmtId="164" formatCode="#,##0.00\ &quot;zł&quot;;[Red]#,##0.00\ &quot;zł&quot;"/>
    <numFmt numFmtId="165" formatCode="#,##0.00\ _z_ł"/>
  </numFmts>
  <fonts count="22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0" tint="-0.34998626667073579"/>
      <name val="Times New Roman"/>
      <family val="1"/>
      <charset val="238"/>
    </font>
    <font>
      <sz val="9"/>
      <color theme="0" tint="-0.499984740745262"/>
      <name val="Times New Roman"/>
      <family val="1"/>
      <charset val="238"/>
    </font>
    <font>
      <b/>
      <sz val="9"/>
      <color theme="0" tint="-0.499984740745262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0" borderId="1" xfId="0" applyFont="1" applyFill="1" applyBorder="1" applyProtection="1"/>
    <xf numFmtId="0" fontId="4" fillId="0" borderId="0" xfId="0" applyFont="1" applyProtection="1"/>
    <xf numFmtId="0" fontId="2" fillId="0" borderId="0" xfId="0" applyFont="1" applyFill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4" fillId="0" borderId="2" xfId="0" applyFont="1" applyBorder="1" applyProtection="1">
      <protection locked="0"/>
    </xf>
    <xf numFmtId="164" fontId="6" fillId="2" borderId="0" xfId="0" applyNumberFormat="1" applyFont="1" applyFill="1" applyProtection="1">
      <protection locked="0"/>
    </xf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6" fillId="0" borderId="7" xfId="0" applyNumberFormat="1" applyFont="1" applyFill="1" applyBorder="1" applyProtection="1"/>
    <xf numFmtId="0" fontId="1" fillId="0" borderId="0" xfId="0" applyFont="1" applyFill="1" applyAlignment="1" applyProtection="1"/>
    <xf numFmtId="0" fontId="1" fillId="0" borderId="2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5" fillId="0" borderId="4" xfId="0" applyFont="1" applyBorder="1" applyAlignment="1" applyProtection="1"/>
    <xf numFmtId="0" fontId="4" fillId="0" borderId="4" xfId="0" applyFont="1" applyBorder="1" applyAlignment="1" applyProtection="1"/>
    <xf numFmtId="0" fontId="2" fillId="0" borderId="3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6" fillId="0" borderId="7" xfId="0" applyNumberFormat="1" applyFont="1" applyFill="1" applyBorder="1" applyAlignment="1" applyProtection="1">
      <alignment horizontal="right"/>
    </xf>
    <xf numFmtId="0" fontId="6" fillId="0" borderId="8" xfId="0" applyFont="1" applyFill="1" applyBorder="1" applyProtection="1"/>
    <xf numFmtId="0" fontId="6" fillId="0" borderId="9" xfId="0" applyFont="1" applyFill="1" applyBorder="1" applyProtection="1"/>
    <xf numFmtId="164" fontId="12" fillId="0" borderId="10" xfId="0" applyNumberFormat="1" applyFont="1" applyFill="1" applyBorder="1" applyProtection="1"/>
    <xf numFmtId="0" fontId="9" fillId="0" borderId="0" xfId="0" applyFont="1" applyFill="1" applyProtection="1"/>
    <xf numFmtId="0" fontId="7" fillId="0" borderId="0" xfId="0" applyFont="1" applyFill="1" applyProtection="1"/>
    <xf numFmtId="0" fontId="13" fillId="0" borderId="0" xfId="0" applyFont="1" applyFill="1" applyProtection="1"/>
    <xf numFmtId="164" fontId="2" fillId="0" borderId="0" xfId="0" applyNumberFormat="1" applyFont="1" applyFill="1" applyProtection="1"/>
    <xf numFmtId="164" fontId="1" fillId="0" borderId="0" xfId="0" applyNumberFormat="1" applyFont="1" applyFill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Fill="1" applyProtection="1"/>
    <xf numFmtId="0" fontId="8" fillId="0" borderId="0" xfId="0" applyFont="1" applyProtection="1"/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Protection="1"/>
    <xf numFmtId="49" fontId="16" fillId="0" borderId="0" xfId="0" applyNumberFormat="1" applyFont="1" applyFill="1" applyBorder="1" applyAlignment="1" applyProtection="1"/>
    <xf numFmtId="0" fontId="1" fillId="0" borderId="5" xfId="0" applyFont="1" applyFill="1" applyBorder="1" applyAlignment="1" applyProtection="1">
      <alignment horizontal="center"/>
      <protection locked="0"/>
    </xf>
    <xf numFmtId="0" fontId="16" fillId="0" borderId="0" xfId="0" applyFont="1" applyFill="1" applyProtection="1"/>
    <xf numFmtId="0" fontId="1" fillId="3" borderId="2" xfId="0" applyFont="1" applyFill="1" applyBorder="1" applyProtection="1"/>
    <xf numFmtId="0" fontId="16" fillId="3" borderId="5" xfId="0" applyFont="1" applyFill="1" applyBorder="1" applyAlignment="1" applyProtection="1">
      <alignment horizontal="left"/>
      <protection locked="0"/>
    </xf>
    <xf numFmtId="0" fontId="1" fillId="3" borderId="0" xfId="0" applyFont="1" applyFill="1" applyProtection="1"/>
    <xf numFmtId="0" fontId="16" fillId="3" borderId="2" xfId="0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Protection="1">
      <protection locked="0"/>
    </xf>
    <xf numFmtId="0" fontId="17" fillId="0" borderId="0" xfId="0" applyFont="1"/>
    <xf numFmtId="0" fontId="18" fillId="0" borderId="0" xfId="0" applyFont="1" applyFill="1" applyAlignment="1" applyProtection="1"/>
    <xf numFmtId="0" fontId="19" fillId="0" borderId="0" xfId="0" applyFont="1" applyFill="1" applyAlignment="1" applyProtection="1">
      <alignment horizontal="right"/>
    </xf>
    <xf numFmtId="165" fontId="19" fillId="0" borderId="0" xfId="0" applyNumberFormat="1" applyFont="1" applyFill="1" applyAlignment="1" applyProtection="1">
      <alignment horizontal="right"/>
    </xf>
    <xf numFmtId="165" fontId="20" fillId="0" borderId="0" xfId="0" applyNumberFormat="1" applyFont="1" applyFill="1" applyAlignment="1" applyProtection="1">
      <alignment horizontal="right"/>
    </xf>
    <xf numFmtId="0" fontId="21" fillId="0" borderId="0" xfId="0" applyFont="1" applyFill="1" applyAlignment="1" applyProtection="1">
      <protection locked="0"/>
    </xf>
    <xf numFmtId="0" fontId="16" fillId="3" borderId="5" xfId="0" applyFont="1" applyFill="1" applyBorder="1" applyAlignment="1" applyProtection="1">
      <alignment horizontal="left"/>
      <protection locked="0"/>
    </xf>
    <xf numFmtId="0" fontId="16" fillId="3" borderId="2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wrapText="1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164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 wrapText="1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9" fontId="16" fillId="3" borderId="5" xfId="0" applyNumberFormat="1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19</xdr:row>
      <xdr:rowOff>66676</xdr:rowOff>
    </xdr:from>
    <xdr:to>
      <xdr:col>9</xdr:col>
      <xdr:colOff>485776</xdr:colOff>
      <xdr:row>21</xdr:row>
      <xdr:rowOff>171450</xdr:rowOff>
    </xdr:to>
    <xdr:sp macro="" textlink="">
      <xdr:nvSpPr>
        <xdr:cNvPr id="2" name="pole tekstowe 1"/>
        <xdr:cNvSpPr txBox="1"/>
      </xdr:nvSpPr>
      <xdr:spPr>
        <a:xfrm>
          <a:off x="5591175" y="3676651"/>
          <a:ext cx="771526" cy="485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1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3G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L14" sqref="L14"/>
    </sheetView>
  </sheetViews>
  <sheetFormatPr defaultRowHeight="15"/>
  <cols>
    <col min="1" max="1" width="8.5703125" style="1" customWidth="1"/>
    <col min="2" max="2" width="9.140625" style="1"/>
    <col min="3" max="3" width="10.85546875" style="1" customWidth="1"/>
    <col min="4" max="4" width="8.5703125" style="1" customWidth="1"/>
    <col min="5" max="5" width="11.5703125" style="1" customWidth="1"/>
    <col min="6" max="6" width="10.85546875" style="1" customWidth="1"/>
    <col min="7" max="7" width="10.28515625" style="1" customWidth="1"/>
    <col min="8" max="8" width="11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15" customHeight="1">
      <c r="A1" s="2"/>
      <c r="B1" s="10"/>
      <c r="C1" s="10" t="s">
        <v>28</v>
      </c>
      <c r="D1" s="10"/>
      <c r="E1" s="10"/>
      <c r="F1" s="10"/>
      <c r="G1" s="72"/>
      <c r="H1" s="72"/>
      <c r="I1" s="6"/>
      <c r="J1" s="58">
        <v>2023</v>
      </c>
    </row>
    <row r="2" spans="1:10" ht="15" customHeight="1">
      <c r="A2" s="2" t="s">
        <v>0</v>
      </c>
      <c r="B2" s="2"/>
      <c r="C2" s="62"/>
      <c r="D2" s="62"/>
      <c r="E2" s="62"/>
      <c r="F2" s="11" t="s">
        <v>33</v>
      </c>
      <c r="G2" s="62"/>
      <c r="H2" s="62"/>
      <c r="I2" s="62"/>
      <c r="J2" s="62"/>
    </row>
    <row r="3" spans="1:10" ht="15" customHeight="1">
      <c r="A3" s="2" t="s">
        <v>26</v>
      </c>
      <c r="B3" s="2"/>
      <c r="C3" s="2"/>
      <c r="D3" s="3"/>
      <c r="E3" s="3"/>
      <c r="F3" s="76" t="s">
        <v>75</v>
      </c>
      <c r="G3" s="76"/>
      <c r="H3" s="76"/>
      <c r="I3" s="76"/>
      <c r="J3" s="76"/>
    </row>
    <row r="4" spans="1:10" ht="15" customHeight="1">
      <c r="A4" s="2" t="s">
        <v>25</v>
      </c>
      <c r="B4" s="2"/>
      <c r="D4" s="75"/>
      <c r="E4" s="75"/>
      <c r="F4" s="75"/>
      <c r="G4" s="75"/>
      <c r="H4" s="75"/>
      <c r="I4" s="75"/>
      <c r="J4" s="75"/>
    </row>
    <row r="5" spans="1:10" ht="15" customHeight="1">
      <c r="A5" s="2" t="s">
        <v>22</v>
      </c>
      <c r="B5" s="12"/>
      <c r="C5" s="75"/>
      <c r="D5" s="75"/>
      <c r="E5" s="75"/>
      <c r="F5" s="75"/>
      <c r="G5" s="75"/>
      <c r="H5" s="75"/>
      <c r="I5" s="75"/>
      <c r="J5" s="75"/>
    </row>
    <row r="6" spans="1:10" ht="15" customHeight="1">
      <c r="A6" s="13" t="s">
        <v>23</v>
      </c>
      <c r="B6" s="73"/>
      <c r="C6" s="73"/>
      <c r="D6" s="73"/>
      <c r="E6" s="73"/>
      <c r="F6" s="13" t="s">
        <v>24</v>
      </c>
      <c r="G6" s="74"/>
      <c r="H6" s="74"/>
      <c r="I6" s="74"/>
      <c r="J6" s="74"/>
    </row>
    <row r="7" spans="1:10" ht="15" customHeight="1">
      <c r="A7" s="2" t="s">
        <v>2</v>
      </c>
      <c r="B7" s="2"/>
      <c r="C7" s="2"/>
      <c r="D7" s="2"/>
      <c r="E7" s="2"/>
      <c r="F7" s="2"/>
      <c r="G7" s="2"/>
      <c r="H7" s="2" t="s">
        <v>34</v>
      </c>
      <c r="I7" s="2"/>
      <c r="J7" s="2"/>
    </row>
    <row r="8" spans="1:10" ht="15" customHeight="1">
      <c r="A8" s="2" t="s">
        <v>68</v>
      </c>
      <c r="B8" s="2"/>
      <c r="C8" s="2"/>
      <c r="D8" s="2"/>
      <c r="E8" s="2"/>
      <c r="F8" s="2"/>
      <c r="G8" s="2"/>
      <c r="H8" s="2"/>
      <c r="I8" s="2"/>
      <c r="J8" s="2"/>
    </row>
    <row r="9" spans="1:10" ht="15" customHeight="1" thickBot="1">
      <c r="A9" s="64" t="s">
        <v>36</v>
      </c>
      <c r="B9" s="64"/>
      <c r="C9" s="64"/>
      <c r="D9" s="64"/>
      <c r="E9" s="64"/>
      <c r="F9" s="64"/>
      <c r="G9" s="14"/>
      <c r="H9" s="2" t="s">
        <v>39</v>
      </c>
      <c r="I9" s="15"/>
      <c r="J9" s="15"/>
    </row>
    <row r="10" spans="1:10" ht="15" customHeight="1" thickTop="1">
      <c r="A10" s="64" t="s">
        <v>37</v>
      </c>
      <c r="B10" s="64"/>
      <c r="C10" s="64"/>
      <c r="D10" s="65">
        <f>E23</f>
        <v>1000</v>
      </c>
      <c r="E10" s="65"/>
      <c r="F10" s="2"/>
      <c r="G10" s="2"/>
      <c r="H10" s="2"/>
      <c r="I10" s="2"/>
      <c r="J10" s="2"/>
    </row>
    <row r="11" spans="1:10" ht="21" customHeight="1">
      <c r="A11" s="2"/>
      <c r="B11" s="61"/>
      <c r="C11" s="61"/>
      <c r="D11" s="2"/>
      <c r="E11" s="2"/>
      <c r="F11" s="2"/>
      <c r="G11" s="48"/>
      <c r="H11" s="48"/>
      <c r="I11" s="48"/>
      <c r="J11" s="2"/>
    </row>
    <row r="12" spans="1:10" ht="15" customHeight="1" thickBot="1">
      <c r="A12" s="4"/>
      <c r="B12" s="4" t="s">
        <v>11</v>
      </c>
      <c r="C12" s="4"/>
      <c r="D12" s="4"/>
      <c r="E12" s="4"/>
      <c r="F12" s="4"/>
      <c r="G12" s="4" t="s">
        <v>69</v>
      </c>
      <c r="H12" s="4"/>
      <c r="I12" s="4"/>
      <c r="J12" s="4"/>
    </row>
    <row r="13" spans="1:10" ht="12" customHeight="1">
      <c r="A13" s="66" t="s">
        <v>21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23.2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>
      <c r="A15" s="67" t="s">
        <v>18</v>
      </c>
      <c r="B15" s="67"/>
      <c r="C15" s="18"/>
      <c r="D15" s="19" t="s">
        <v>17</v>
      </c>
      <c r="E15" s="19"/>
      <c r="F15" s="19"/>
      <c r="G15" s="19"/>
      <c r="H15" s="68" t="s">
        <v>70</v>
      </c>
      <c r="I15" s="68"/>
      <c r="J15" s="68"/>
    </row>
    <row r="16" spans="1:10" ht="3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>
      <c r="A17" s="2"/>
      <c r="B17" s="20"/>
      <c r="C17" s="20"/>
      <c r="D17" s="20" t="s">
        <v>29</v>
      </c>
      <c r="E17" s="2"/>
      <c r="F17" s="69"/>
      <c r="G17" s="69"/>
      <c r="H17" s="7"/>
      <c r="I17" s="7"/>
      <c r="J17" s="7"/>
    </row>
    <row r="18" spans="1:10" ht="15" customHeight="1">
      <c r="A18" s="2" t="s">
        <v>3</v>
      </c>
      <c r="B18" s="62"/>
      <c r="C18" s="62"/>
      <c r="D18" s="62"/>
      <c r="E18" s="2" t="s">
        <v>1</v>
      </c>
      <c r="F18" s="62"/>
      <c r="G18" s="62"/>
      <c r="H18" s="62"/>
      <c r="I18" s="62"/>
      <c r="J18" s="62"/>
    </row>
    <row r="19" spans="1:10" ht="15" customHeight="1">
      <c r="A19" s="2" t="s">
        <v>32</v>
      </c>
      <c r="B19" s="2"/>
      <c r="C19" s="2"/>
      <c r="D19" s="2"/>
      <c r="E19" s="2"/>
      <c r="F19" s="2"/>
      <c r="G19" s="2"/>
      <c r="H19" s="2"/>
      <c r="I19" s="2"/>
      <c r="J19" s="21"/>
    </row>
    <row r="20" spans="1:10" ht="15" customHeight="1" thickBot="1">
      <c r="A20" s="15" t="s">
        <v>38</v>
      </c>
      <c r="B20" s="15"/>
      <c r="C20" s="15"/>
      <c r="D20" s="15"/>
      <c r="E20" s="15"/>
      <c r="F20" s="15"/>
      <c r="G20" s="22"/>
      <c r="H20" s="2" t="s">
        <v>40</v>
      </c>
      <c r="I20" s="2"/>
      <c r="J20" s="2"/>
    </row>
    <row r="21" spans="1:10" ht="15" customHeight="1" thickTop="1" thickBot="1">
      <c r="A21" s="2" t="s">
        <v>35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14.25" customHeight="1" thickBot="1">
      <c r="A22" s="23" t="s">
        <v>41</v>
      </c>
      <c r="B22" s="24"/>
      <c r="C22" s="24"/>
      <c r="D22" s="24"/>
      <c r="E22" s="25">
        <f>E23+F23</f>
        <v>1203.8</v>
      </c>
      <c r="F22" s="26" t="s">
        <v>45</v>
      </c>
      <c r="G22" s="27"/>
      <c r="H22" s="2"/>
      <c r="I22" s="2"/>
      <c r="J22" s="2"/>
    </row>
    <row r="23" spans="1:10" ht="15.75" customHeight="1">
      <c r="A23" s="2" t="s">
        <v>42</v>
      </c>
      <c r="B23" s="2"/>
      <c r="C23" s="2"/>
      <c r="D23" s="2"/>
      <c r="E23" s="9">
        <v>1000</v>
      </c>
      <c r="F23" s="28">
        <f>(E23*20.38%)</f>
        <v>203.79999999999998</v>
      </c>
      <c r="G23" s="54"/>
      <c r="H23" s="55" t="s">
        <v>58</v>
      </c>
      <c r="I23" s="56">
        <f>ROUND(E23*1.5%,0)</f>
        <v>15</v>
      </c>
      <c r="J23" s="2"/>
    </row>
    <row r="24" spans="1:10" ht="14.25" customHeight="1">
      <c r="A24" s="2" t="s">
        <v>43</v>
      </c>
      <c r="B24" s="2"/>
      <c r="C24" s="2"/>
      <c r="D24" s="2"/>
      <c r="E24" s="29">
        <f>E23*11.26%</f>
        <v>112.6</v>
      </c>
      <c r="F24" s="2"/>
      <c r="G24" s="54"/>
      <c r="H24" s="55" t="s">
        <v>59</v>
      </c>
      <c r="I24" s="56">
        <f>ROUND(E23*2%,0)</f>
        <v>20</v>
      </c>
      <c r="J24" s="2"/>
    </row>
    <row r="25" spans="1:10" ht="14.25" customHeight="1">
      <c r="A25" s="2" t="s">
        <v>44</v>
      </c>
      <c r="B25" s="2"/>
      <c r="C25" s="2"/>
      <c r="D25" s="2"/>
      <c r="E25" s="30">
        <f>E23-E24</f>
        <v>887.4</v>
      </c>
      <c r="G25" s="54"/>
      <c r="H25" s="55" t="s">
        <v>60</v>
      </c>
      <c r="I25" s="57">
        <f>SUM(I23:I24)</f>
        <v>35</v>
      </c>
      <c r="J25" s="2"/>
    </row>
    <row r="26" spans="1:10" ht="14.25" customHeight="1">
      <c r="A26" s="2" t="s">
        <v>4</v>
      </c>
      <c r="B26" s="2"/>
      <c r="C26" s="2"/>
      <c r="D26" s="2"/>
      <c r="E26" s="30">
        <f>E25*0.2</f>
        <v>177.48000000000002</v>
      </c>
      <c r="J26" s="2"/>
    </row>
    <row r="27" spans="1:10" ht="14.25" customHeight="1">
      <c r="A27" s="2" t="s">
        <v>5</v>
      </c>
      <c r="B27" s="2"/>
      <c r="C27" s="2"/>
      <c r="D27" s="2"/>
      <c r="E27" s="30">
        <f>ROUND(SUM(E25-E26),0)</f>
        <v>710</v>
      </c>
      <c r="G27" s="53"/>
      <c r="I27" s="70"/>
      <c r="J27" s="71"/>
    </row>
    <row r="28" spans="1:10" ht="14.25" customHeight="1">
      <c r="A28" s="2" t="s">
        <v>66</v>
      </c>
      <c r="B28" s="2"/>
      <c r="C28" s="2"/>
      <c r="D28" s="2"/>
      <c r="E28" s="29">
        <f>ROUND(SUM(E25*9%),2)</f>
        <v>79.87</v>
      </c>
      <c r="F28" s="2"/>
      <c r="G28" s="53"/>
      <c r="H28" s="2"/>
      <c r="I28" s="2"/>
      <c r="J28" s="2"/>
    </row>
    <row r="29" spans="1:10" ht="14.25" customHeight="1">
      <c r="A29" s="2" t="s">
        <v>61</v>
      </c>
      <c r="B29" s="2"/>
      <c r="C29" s="2"/>
      <c r="D29" s="2"/>
      <c r="E29" s="30">
        <f>I24</f>
        <v>20</v>
      </c>
      <c r="F29" s="2"/>
      <c r="G29" s="53"/>
      <c r="H29" s="2"/>
      <c r="I29" s="2"/>
      <c r="J29" s="2"/>
    </row>
    <row r="30" spans="1:10" ht="14.25" customHeight="1">
      <c r="A30" s="2" t="s">
        <v>71</v>
      </c>
      <c r="B30" s="2"/>
      <c r="C30" s="2"/>
      <c r="D30" s="2"/>
      <c r="E30" s="29">
        <f>ROUND(SUM((E27+E29)*12%),0)</f>
        <v>88</v>
      </c>
      <c r="F30" s="2"/>
      <c r="G30" s="53"/>
      <c r="H30" s="2"/>
      <c r="I30" s="2"/>
      <c r="J30" s="2"/>
    </row>
    <row r="31" spans="1:10" ht="14.25" customHeight="1">
      <c r="A31" s="2" t="s">
        <v>6</v>
      </c>
      <c r="B31" s="2"/>
      <c r="C31" s="2"/>
      <c r="D31" s="2"/>
      <c r="E31" s="29">
        <f>E23-E24-E28-E30-E29</f>
        <v>699.53</v>
      </c>
      <c r="F31" s="2"/>
      <c r="G31" s="2"/>
      <c r="H31" s="2"/>
      <c r="I31" s="2"/>
      <c r="J31" s="2"/>
    </row>
    <row r="32" spans="1:10" ht="14.25" customHeight="1">
      <c r="A32" s="2" t="s">
        <v>7</v>
      </c>
      <c r="B32" s="63"/>
      <c r="C32" s="63"/>
      <c r="D32" s="63"/>
      <c r="E32" s="63"/>
      <c r="F32" s="63"/>
      <c r="G32" s="63"/>
      <c r="H32" s="2"/>
      <c r="I32" s="2"/>
      <c r="J32" s="2"/>
    </row>
    <row r="33" spans="1:10" ht="12.75" customHeight="1">
      <c r="A33" s="3" t="s">
        <v>8</v>
      </c>
      <c r="B33" s="3"/>
      <c r="C33" s="3"/>
      <c r="D33" s="3"/>
      <c r="E33" s="3"/>
      <c r="F33" s="3"/>
      <c r="G33" s="2"/>
      <c r="H33" s="72"/>
      <c r="I33" s="72"/>
      <c r="J33" s="3"/>
    </row>
    <row r="34" spans="1:10" ht="12.75" customHeight="1" thickBot="1">
      <c r="A34" s="4"/>
      <c r="B34" s="4"/>
      <c r="C34" s="4"/>
      <c r="D34" s="4"/>
      <c r="E34" s="4"/>
      <c r="F34" s="4"/>
      <c r="G34" s="4" t="s">
        <v>13</v>
      </c>
      <c r="H34" s="4"/>
      <c r="I34" s="4"/>
      <c r="J34" s="4"/>
    </row>
    <row r="35" spans="1:10" ht="12.75" customHeight="1">
      <c r="A35" s="79" t="s">
        <v>46</v>
      </c>
      <c r="B35" s="79"/>
      <c r="C35" s="79"/>
      <c r="D35" s="79"/>
      <c r="E35" s="79"/>
      <c r="F35" s="79"/>
      <c r="G35" s="79"/>
      <c r="H35" s="79"/>
      <c r="I35" s="79"/>
      <c r="J35" s="79"/>
    </row>
    <row r="36" spans="1:10" ht="12.75" customHeight="1">
      <c r="A36" s="80" t="s">
        <v>47</v>
      </c>
      <c r="B36" s="80"/>
      <c r="C36" s="80"/>
      <c r="D36" s="80"/>
      <c r="E36" s="80"/>
      <c r="F36" s="80"/>
      <c r="G36" s="80"/>
      <c r="H36" s="80"/>
      <c r="I36" s="80"/>
      <c r="J36" s="80"/>
    </row>
    <row r="37" spans="1:10" ht="15" customHeight="1">
      <c r="A37" s="16" t="s">
        <v>48</v>
      </c>
      <c r="B37" s="60"/>
      <c r="C37" s="60"/>
      <c r="D37" s="42" t="s">
        <v>49</v>
      </c>
      <c r="E37" s="60"/>
      <c r="F37" s="60"/>
      <c r="G37" s="43" t="s">
        <v>19</v>
      </c>
      <c r="H37" s="8"/>
      <c r="I37" s="60"/>
      <c r="J37" s="60"/>
    </row>
    <row r="38" spans="1:10" ht="15" customHeight="1">
      <c r="A38" s="31" t="s">
        <v>50</v>
      </c>
      <c r="B38" s="49"/>
      <c r="C38" s="46" t="s">
        <v>51</v>
      </c>
      <c r="D38" s="81"/>
      <c r="E38" s="81"/>
      <c r="F38" s="82" t="s">
        <v>52</v>
      </c>
      <c r="G38" s="82"/>
      <c r="H38" s="59"/>
      <c r="I38" s="59"/>
      <c r="J38" s="59"/>
    </row>
    <row r="39" spans="1:10" ht="15" customHeight="1">
      <c r="A39" s="44" t="s">
        <v>62</v>
      </c>
      <c r="B39" s="45"/>
      <c r="C39" s="81"/>
      <c r="D39" s="81"/>
      <c r="E39" s="33" t="s">
        <v>53</v>
      </c>
      <c r="F39" s="59"/>
      <c r="G39" s="59"/>
      <c r="H39" s="34" t="s">
        <v>27</v>
      </c>
      <c r="I39" s="59"/>
      <c r="J39" s="59"/>
    </row>
    <row r="40" spans="1:10" ht="15" customHeight="1">
      <c r="A40" s="35" t="s">
        <v>67</v>
      </c>
      <c r="B40" s="31"/>
      <c r="C40" s="59"/>
      <c r="D40" s="59"/>
      <c r="E40" s="32" t="s">
        <v>54</v>
      </c>
      <c r="F40" s="59"/>
      <c r="G40" s="59"/>
      <c r="H40" s="59"/>
      <c r="I40" s="59"/>
      <c r="J40" s="59"/>
    </row>
    <row r="41" spans="1:10" ht="15" customHeight="1">
      <c r="A41" s="44" t="s">
        <v>55</v>
      </c>
      <c r="B41" s="3"/>
      <c r="C41" s="36"/>
      <c r="D41" s="59"/>
      <c r="E41" s="59"/>
      <c r="F41" s="59"/>
      <c r="G41" s="59"/>
      <c r="H41" s="59"/>
      <c r="I41" s="59"/>
      <c r="J41" s="59"/>
    </row>
    <row r="42" spans="1:10" ht="15" customHeight="1">
      <c r="A42" s="50" t="s">
        <v>30</v>
      </c>
      <c r="B42" s="50"/>
      <c r="C42" s="2"/>
      <c r="D42" s="2"/>
      <c r="E42" s="2"/>
      <c r="F42" s="2"/>
      <c r="G42" s="3"/>
      <c r="H42" s="3"/>
      <c r="I42" s="3"/>
      <c r="J42" s="3"/>
    </row>
    <row r="43" spans="1:10" ht="15" customHeight="1">
      <c r="A43" s="2" t="s">
        <v>31</v>
      </c>
      <c r="B43" s="50"/>
      <c r="C43" s="50"/>
      <c r="D43" s="50"/>
      <c r="E43" s="41" t="s">
        <v>56</v>
      </c>
      <c r="F43" s="51"/>
      <c r="G43" s="40" t="s">
        <v>57</v>
      </c>
      <c r="H43" s="52"/>
      <c r="I43" s="3"/>
      <c r="J43" s="3"/>
    </row>
    <row r="44" spans="1:10" ht="15" customHeight="1">
      <c r="A44" s="47" t="s">
        <v>63</v>
      </c>
      <c r="B44" s="2"/>
      <c r="C44" s="2"/>
      <c r="D44" s="60"/>
      <c r="E44" s="60"/>
      <c r="F44" s="60"/>
      <c r="G44" s="60"/>
      <c r="H44" s="60"/>
      <c r="I44" s="60"/>
      <c r="J44" s="60"/>
    </row>
    <row r="45" spans="1:10" ht="15" customHeight="1">
      <c r="A45" s="2" t="s">
        <v>73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ht="15" customHeight="1">
      <c r="A46" s="2" t="s">
        <v>20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ht="15" customHeight="1">
      <c r="A47" s="2" t="s">
        <v>9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ht="15" customHeight="1">
      <c r="A48" s="2" t="s">
        <v>64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ht="15" customHeight="1">
      <c r="A49" s="2" t="s">
        <v>72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ht="15" customHeight="1">
      <c r="A50" s="2" t="s">
        <v>65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ht="12.75" customHeight="1">
      <c r="A51" s="2" t="s">
        <v>15</v>
      </c>
      <c r="B51" s="5"/>
      <c r="C51" s="2"/>
      <c r="D51" s="2"/>
      <c r="E51" s="2"/>
      <c r="F51" s="2"/>
      <c r="G51" s="2"/>
      <c r="H51" s="2"/>
      <c r="I51" s="2"/>
      <c r="J51" s="2"/>
    </row>
    <row r="52" spans="1:10" ht="12.75" customHeight="1">
      <c r="A52" s="2" t="s">
        <v>16</v>
      </c>
      <c r="B52" s="5"/>
      <c r="C52" s="2"/>
      <c r="D52" s="2"/>
      <c r="E52" s="2"/>
      <c r="F52" s="2"/>
      <c r="G52" s="2"/>
      <c r="H52" s="2"/>
      <c r="I52" s="2"/>
      <c r="J52" s="2"/>
    </row>
    <row r="53" spans="1:10" ht="15" customHeight="1">
      <c r="A53" s="62"/>
      <c r="B53" s="62"/>
      <c r="C53" s="62"/>
      <c r="D53" s="2"/>
      <c r="E53" s="2" t="s">
        <v>10</v>
      </c>
      <c r="F53" s="61"/>
      <c r="G53" s="61"/>
      <c r="H53" s="61"/>
      <c r="I53" s="61"/>
      <c r="J53" s="2"/>
    </row>
    <row r="54" spans="1:10" ht="10.5" customHeight="1">
      <c r="A54" s="77" t="s">
        <v>12</v>
      </c>
      <c r="B54" s="77"/>
      <c r="C54" s="77"/>
      <c r="D54" s="2"/>
      <c r="E54" s="2"/>
      <c r="F54" s="77" t="s">
        <v>14</v>
      </c>
      <c r="G54" s="77"/>
      <c r="H54" s="77"/>
      <c r="I54" s="77"/>
      <c r="J54" s="2"/>
    </row>
    <row r="55" spans="1:10" ht="24" customHeight="1">
      <c r="A55" s="78" t="s">
        <v>74</v>
      </c>
      <c r="B55" s="78"/>
      <c r="C55" s="78"/>
      <c r="D55" s="78"/>
      <c r="E55" s="78"/>
      <c r="F55" s="78"/>
      <c r="G55" s="78"/>
      <c r="H55" s="78"/>
      <c r="I55" s="78"/>
      <c r="J55" s="78"/>
    </row>
    <row r="56" spans="1:10" ht="13.5" customHeight="1">
      <c r="A56" s="39"/>
      <c r="B56" s="37"/>
      <c r="C56" s="37"/>
      <c r="D56" s="38"/>
      <c r="E56" s="2"/>
      <c r="F56" s="38"/>
      <c r="G56" s="37"/>
      <c r="H56" s="37"/>
      <c r="I56" s="37"/>
      <c r="J56" s="37"/>
    </row>
  </sheetData>
  <sheetProtection password="C5B0" sheet="1" objects="1" scenarios="1" formatColumns="0"/>
  <mergeCells count="41">
    <mergeCell ref="A54:C54"/>
    <mergeCell ref="F54:I54"/>
    <mergeCell ref="H33:I33"/>
    <mergeCell ref="A55:J55"/>
    <mergeCell ref="A35:J35"/>
    <mergeCell ref="A36:J36"/>
    <mergeCell ref="B37:C37"/>
    <mergeCell ref="E37:F37"/>
    <mergeCell ref="I37:J37"/>
    <mergeCell ref="D38:E38"/>
    <mergeCell ref="F38:G38"/>
    <mergeCell ref="H38:J38"/>
    <mergeCell ref="C39:D39"/>
    <mergeCell ref="F39:G39"/>
    <mergeCell ref="I39:J39"/>
    <mergeCell ref="C40:D40"/>
    <mergeCell ref="G1:H1"/>
    <mergeCell ref="C2:E2"/>
    <mergeCell ref="G2:J2"/>
    <mergeCell ref="B6:E6"/>
    <mergeCell ref="G6:J6"/>
    <mergeCell ref="C5:J5"/>
    <mergeCell ref="D4:J4"/>
    <mergeCell ref="F3:J3"/>
    <mergeCell ref="B32:G32"/>
    <mergeCell ref="A9:F9"/>
    <mergeCell ref="A10:C10"/>
    <mergeCell ref="D10:E10"/>
    <mergeCell ref="A13:J13"/>
    <mergeCell ref="A15:B15"/>
    <mergeCell ref="H15:J15"/>
    <mergeCell ref="F17:G17"/>
    <mergeCell ref="B18:D18"/>
    <mergeCell ref="F18:J18"/>
    <mergeCell ref="B11:C11"/>
    <mergeCell ref="I27:J27"/>
    <mergeCell ref="F40:J40"/>
    <mergeCell ref="D41:J41"/>
    <mergeCell ref="D44:J44"/>
    <mergeCell ref="F53:I53"/>
    <mergeCell ref="A53:C53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2023-02-21T09:23:31Z</dcterms:modified>
</cp:coreProperties>
</file>